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<sst xmlns="http://schemas.openxmlformats.org/spreadsheetml/2006/main" count="62" uniqueCount="47">
  <si>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人文与公共管理学院2023—2024学年国家奖学金申请者测评分排名公示</t>
  </si>
  <si>
    <t>班级</t>
  </si>
  <si>
    <t>姓名</t>
  </si>
  <si>
    <t>专业成绩
班级排名</t>
  </si>
  <si>
    <t>专业成绩班级
排名赋分</t>
  </si>
  <si>
    <t>学年专业成绩班级排名赋分总分</t>
  </si>
  <si>
    <t>专业成绩测评分</t>
  </si>
  <si>
    <t>德育素质测评
奖惩分相加</t>
  </si>
  <si>
    <t>智育素质测评
奖惩分相加</t>
  </si>
  <si>
    <t>体育素质测评
奖惩分相加</t>
  </si>
  <si>
    <t>美育素质测评
奖惩分相加</t>
  </si>
  <si>
    <t>劳育素质测评
奖惩分相加</t>
  </si>
  <si>
    <t>课外活动奖惩分相加总分</t>
  </si>
  <si>
    <t>课外活动加分测评分</t>
  </si>
  <si>
    <t>总测评分</t>
  </si>
  <si>
    <t>排位</t>
  </si>
  <si>
    <t>备注</t>
  </si>
  <si>
    <t>上学期</t>
  </si>
  <si>
    <t>下学期</t>
  </si>
  <si>
    <t>法学2202</t>
  </si>
  <si>
    <t>姚晓妍</t>
  </si>
  <si>
    <t>拟推荐</t>
  </si>
  <si>
    <t>公管2102</t>
  </si>
  <si>
    <t>李毅辉</t>
  </si>
  <si>
    <t>文学2302</t>
  </si>
  <si>
    <t>刘梦芸</t>
  </si>
  <si>
    <t>音学2201</t>
  </si>
  <si>
    <t>涂马丽</t>
  </si>
  <si>
    <t>音学2302</t>
  </si>
  <si>
    <t>洪敏</t>
  </si>
  <si>
    <t>音学2102</t>
  </si>
  <si>
    <t>李良毅</t>
  </si>
  <si>
    <t>公管2101</t>
  </si>
  <si>
    <t>吁慧洋</t>
  </si>
  <si>
    <t>文学2101</t>
  </si>
  <si>
    <t>朱琪</t>
  </si>
  <si>
    <t>文学2102</t>
  </si>
  <si>
    <t>陆锦楠</t>
  </si>
  <si>
    <t>音学2301</t>
  </si>
  <si>
    <t>赖秋瑛</t>
  </si>
  <si>
    <t>法学2201</t>
  </si>
  <si>
    <t>黄淇</t>
  </si>
  <si>
    <t>谭心媛</t>
  </si>
  <si>
    <t>刘俞希</t>
  </si>
  <si>
    <t>国家奖学金评定采用“学年专业成绩班级排名分与课外活动奖励分”加权排名办法进行测评。
申请者测评分=∑学年两次专业成绩排名加分总和×70%+课外活动加分总和×30%。</t>
  </si>
  <si>
    <t>专业成绩测评分=学年专业成绩班级排名赋分总分*0.7</t>
  </si>
  <si>
    <t>课外活动加分测评分=课外活动奖惩分相加总分*0.3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</si>
</sst>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_ * #,##0.000_ ;_ * \-#,##0.000_ ;_ * &quot;-&quot;??.0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workbookViewId="0">
      <selection activeCell="W7" sqref="W7"/>
    </sheetView>
  </sheetViews>
  <sheetFormatPr defaultColWidth="9" defaultRowHeight="13.5"/>
  <cols>
    <col min="7" max="7" width="9.875" customWidth="1"/>
    <col min="21" max="21" width="10.375"/>
    <col min="22" max="22" width="10" customWidth="1"/>
  </cols>
  <sheetData>
    <row r="1" ht="18" customHeight="1" spans="1:2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3" customHeight="1" spans="1:23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30" customHeight="1" spans="1:23">
      <c r="A3" s="6" t="s">
        <v>1</v>
      </c>
      <c r="B3" s="6" t="s">
        <v>2</v>
      </c>
      <c r="C3" s="7" t="s">
        <v>3</v>
      </c>
      <c r="D3" s="7"/>
      <c r="E3" s="7" t="s">
        <v>4</v>
      </c>
      <c r="F3" s="7"/>
      <c r="G3" s="7" t="s">
        <v>5</v>
      </c>
      <c r="H3" s="7" t="s">
        <v>6</v>
      </c>
      <c r="I3" s="23" t="s">
        <v>7</v>
      </c>
      <c r="J3" s="23"/>
      <c r="K3" s="23" t="s">
        <v>8</v>
      </c>
      <c r="L3" s="23"/>
      <c r="M3" s="23" t="s">
        <v>9</v>
      </c>
      <c r="N3" s="23"/>
      <c r="O3" s="7" t="s">
        <v>10</v>
      </c>
      <c r="P3" s="7"/>
      <c r="Q3" s="7" t="s">
        <v>11</v>
      </c>
      <c r="R3" s="7"/>
      <c r="S3" s="7" t="s">
        <v>12</v>
      </c>
      <c r="T3" s="7" t="s">
        <v>13</v>
      </c>
      <c r="U3" s="30" t="s">
        <v>14</v>
      </c>
      <c r="V3" s="31" t="s">
        <v>15</v>
      </c>
      <c r="W3" s="31" t="s">
        <v>16</v>
      </c>
    </row>
    <row r="4" ht="42" customHeight="1" spans="1:23">
      <c r="A4" s="8"/>
      <c r="B4" s="8"/>
      <c r="C4" s="9" t="s">
        <v>17</v>
      </c>
      <c r="D4" s="9" t="s">
        <v>18</v>
      </c>
      <c r="E4" s="9" t="s">
        <v>17</v>
      </c>
      <c r="F4" s="9" t="s">
        <v>18</v>
      </c>
      <c r="G4" s="10"/>
      <c r="H4" s="10"/>
      <c r="I4" s="9" t="s">
        <v>17</v>
      </c>
      <c r="J4" s="9" t="s">
        <v>18</v>
      </c>
      <c r="K4" s="9" t="s">
        <v>17</v>
      </c>
      <c r="L4" s="9" t="s">
        <v>18</v>
      </c>
      <c r="M4" s="9" t="s">
        <v>17</v>
      </c>
      <c r="N4" s="9" t="s">
        <v>18</v>
      </c>
      <c r="O4" s="9" t="s">
        <v>17</v>
      </c>
      <c r="P4" s="9" t="s">
        <v>18</v>
      </c>
      <c r="Q4" s="9" t="s">
        <v>17</v>
      </c>
      <c r="R4" s="9" t="s">
        <v>18</v>
      </c>
      <c r="S4" s="10"/>
      <c r="T4" s="10"/>
      <c r="U4" s="9"/>
      <c r="V4" s="32"/>
      <c r="W4" s="32"/>
    </row>
    <row r="5" s="1" customFormat="1" ht="30" customHeight="1" spans="1:23">
      <c r="A5" s="11" t="s">
        <v>19</v>
      </c>
      <c r="B5" s="11" t="s">
        <v>20</v>
      </c>
      <c r="C5" s="10">
        <v>1</v>
      </c>
      <c r="D5" s="10">
        <v>1</v>
      </c>
      <c r="E5" s="10">
        <v>90</v>
      </c>
      <c r="F5" s="10">
        <v>90</v>
      </c>
      <c r="G5" s="12">
        <f>E5+F5</f>
        <v>180</v>
      </c>
      <c r="H5" s="13">
        <f t="shared" ref="H5:H7" si="0">G5*0.7</f>
        <v>126</v>
      </c>
      <c r="I5" s="24">
        <v>2.4</v>
      </c>
      <c r="J5" s="24">
        <v>2.6</v>
      </c>
      <c r="K5" s="24">
        <v>12</v>
      </c>
      <c r="L5" s="24">
        <v>1.5</v>
      </c>
      <c r="M5" s="25">
        <v>0.088</v>
      </c>
      <c r="N5" s="24">
        <v>0</v>
      </c>
      <c r="O5" s="24">
        <v>2.34</v>
      </c>
      <c r="P5" s="24">
        <v>1.8</v>
      </c>
      <c r="Q5" s="24">
        <v>0.6</v>
      </c>
      <c r="R5" s="24">
        <v>0.78</v>
      </c>
      <c r="S5" s="28">
        <f t="shared" ref="S5:S7" si="1">SUM(I5:R5)</f>
        <v>24.108</v>
      </c>
      <c r="T5" s="28">
        <f t="shared" ref="T5:T7" si="2">S5*0.3</f>
        <v>7.2324</v>
      </c>
      <c r="U5" s="28">
        <f t="shared" ref="U5:U7" si="3">H5+T5</f>
        <v>133.2324</v>
      </c>
      <c r="V5" s="32">
        <v>1</v>
      </c>
      <c r="W5" s="32" t="s">
        <v>21</v>
      </c>
    </row>
    <row r="6" s="1" customFormat="1" ht="30" customHeight="1" spans="1:23">
      <c r="A6" s="11" t="s">
        <v>22</v>
      </c>
      <c r="B6" s="11" t="s">
        <v>23</v>
      </c>
      <c r="C6" s="10">
        <v>1</v>
      </c>
      <c r="D6" s="10">
        <v>1</v>
      </c>
      <c r="E6" s="10">
        <v>90</v>
      </c>
      <c r="F6" s="10">
        <v>90</v>
      </c>
      <c r="G6" s="12">
        <f>E6+F6</f>
        <v>180</v>
      </c>
      <c r="H6" s="13">
        <f t="shared" si="0"/>
        <v>126</v>
      </c>
      <c r="I6" s="26">
        <v>3</v>
      </c>
      <c r="J6" s="24">
        <v>2</v>
      </c>
      <c r="K6" s="24">
        <v>3.6</v>
      </c>
      <c r="L6" s="24">
        <v>10.5</v>
      </c>
      <c r="M6" s="25">
        <v>0.088</v>
      </c>
      <c r="N6" s="24">
        <v>0</v>
      </c>
      <c r="O6" s="24">
        <v>0.6</v>
      </c>
      <c r="P6" s="24">
        <v>0.36</v>
      </c>
      <c r="Q6" s="24">
        <v>0.78</v>
      </c>
      <c r="R6" s="24">
        <v>-0.12</v>
      </c>
      <c r="S6" s="28">
        <f t="shared" si="1"/>
        <v>20.808</v>
      </c>
      <c r="T6" s="28">
        <f t="shared" si="2"/>
        <v>6.2424</v>
      </c>
      <c r="U6" s="28">
        <f t="shared" si="3"/>
        <v>132.2424</v>
      </c>
      <c r="V6" s="32">
        <v>2</v>
      </c>
      <c r="W6" s="32" t="s">
        <v>21</v>
      </c>
    </row>
    <row r="7" s="1" customFormat="1" ht="30" customHeight="1" spans="1:23">
      <c r="A7" s="11" t="s">
        <v>24</v>
      </c>
      <c r="B7" s="11" t="s">
        <v>25</v>
      </c>
      <c r="C7" s="12">
        <v>1</v>
      </c>
      <c r="D7" s="12">
        <v>1</v>
      </c>
      <c r="E7" s="12">
        <v>90</v>
      </c>
      <c r="F7" s="12">
        <v>90</v>
      </c>
      <c r="G7" s="12">
        <f>SUM(E7:F7)</f>
        <v>180</v>
      </c>
      <c r="H7" s="14">
        <f t="shared" si="0"/>
        <v>126</v>
      </c>
      <c r="I7" s="26">
        <v>0.8</v>
      </c>
      <c r="J7" s="24">
        <v>1</v>
      </c>
      <c r="K7" s="24">
        <v>0</v>
      </c>
      <c r="L7" s="24">
        <v>1.8</v>
      </c>
      <c r="M7" s="25">
        <v>0.248</v>
      </c>
      <c r="N7" s="25">
        <v>0.16</v>
      </c>
      <c r="O7" s="25">
        <v>1.308</v>
      </c>
      <c r="P7" s="25">
        <v>2.4</v>
      </c>
      <c r="Q7" s="25">
        <v>0.27</v>
      </c>
      <c r="R7" s="25">
        <v>0.9</v>
      </c>
      <c r="S7" s="24">
        <f t="shared" si="1"/>
        <v>8.886</v>
      </c>
      <c r="T7" s="24">
        <f t="shared" si="2"/>
        <v>2.6658</v>
      </c>
      <c r="U7" s="33">
        <f t="shared" si="3"/>
        <v>128.6658</v>
      </c>
      <c r="V7" s="32">
        <v>3</v>
      </c>
      <c r="W7" s="32"/>
    </row>
    <row r="8" s="1" customFormat="1" ht="30" customHeight="1" spans="1:23">
      <c r="A8" s="11" t="s">
        <v>26</v>
      </c>
      <c r="B8" s="11" t="s">
        <v>27</v>
      </c>
      <c r="C8" s="10">
        <v>1</v>
      </c>
      <c r="D8" s="10">
        <v>1</v>
      </c>
      <c r="E8" s="10">
        <v>90</v>
      </c>
      <c r="F8" s="10">
        <v>90</v>
      </c>
      <c r="G8" s="12">
        <f>E8+F8</f>
        <v>180</v>
      </c>
      <c r="H8" s="13">
        <f t="shared" ref="H8:H17" si="4">G8*0.7</f>
        <v>126</v>
      </c>
      <c r="I8" s="24">
        <v>2.2</v>
      </c>
      <c r="J8" s="24">
        <v>2</v>
      </c>
      <c r="K8" s="24">
        <v>0</v>
      </c>
      <c r="L8" s="24">
        <v>0</v>
      </c>
      <c r="M8" s="24">
        <v>0</v>
      </c>
      <c r="N8" s="24">
        <v>0</v>
      </c>
      <c r="O8" s="24">
        <v>2.4</v>
      </c>
      <c r="P8" s="24">
        <v>1.86</v>
      </c>
      <c r="Q8" s="24">
        <v>0.36</v>
      </c>
      <c r="R8" s="24">
        <v>0</v>
      </c>
      <c r="S8" s="28">
        <f t="shared" ref="S8:S17" si="5">SUM(I8:R8)</f>
        <v>8.82</v>
      </c>
      <c r="T8" s="28">
        <f t="shared" ref="T8:T17" si="6">S8*0.3</f>
        <v>2.646</v>
      </c>
      <c r="U8" s="28">
        <f t="shared" ref="U8:U17" si="7">H8+T8</f>
        <v>128.646</v>
      </c>
      <c r="V8" s="32">
        <v>4</v>
      </c>
      <c r="W8" s="32"/>
    </row>
    <row r="9" s="1" customFormat="1" ht="30" customHeight="1" spans="1:23">
      <c r="A9" s="11" t="s">
        <v>28</v>
      </c>
      <c r="B9" s="11" t="s">
        <v>29</v>
      </c>
      <c r="C9" s="15">
        <v>1</v>
      </c>
      <c r="D9" s="15">
        <v>1</v>
      </c>
      <c r="E9" s="15">
        <v>90</v>
      </c>
      <c r="F9" s="15">
        <v>90</v>
      </c>
      <c r="G9" s="12">
        <f>SUM(E9:F9)</f>
        <v>180</v>
      </c>
      <c r="H9" s="14">
        <f t="shared" si="4"/>
        <v>126</v>
      </c>
      <c r="I9" s="26">
        <v>1.6</v>
      </c>
      <c r="J9" s="27">
        <v>1.6</v>
      </c>
      <c r="K9" s="27">
        <v>0</v>
      </c>
      <c r="L9" s="27">
        <v>0</v>
      </c>
      <c r="M9" s="25">
        <v>0.048</v>
      </c>
      <c r="N9" s="25">
        <v>0</v>
      </c>
      <c r="O9" s="25">
        <v>1.86</v>
      </c>
      <c r="P9" s="25">
        <v>0.18</v>
      </c>
      <c r="Q9" s="25">
        <v>1.2</v>
      </c>
      <c r="R9" s="25">
        <v>0.84</v>
      </c>
      <c r="S9" s="24">
        <f t="shared" si="5"/>
        <v>7.328</v>
      </c>
      <c r="T9" s="24">
        <f t="shared" si="6"/>
        <v>2.1984</v>
      </c>
      <c r="U9" s="24">
        <f t="shared" si="7"/>
        <v>128.1984</v>
      </c>
      <c r="V9" s="32">
        <v>5</v>
      </c>
      <c r="W9" s="32"/>
    </row>
    <row r="10" s="1" customFormat="1" ht="30" customHeight="1" spans="1:23">
      <c r="A10" s="11" t="s">
        <v>30</v>
      </c>
      <c r="B10" s="11" t="s">
        <v>31</v>
      </c>
      <c r="C10" s="12">
        <v>2</v>
      </c>
      <c r="D10" s="12">
        <v>1</v>
      </c>
      <c r="E10" s="12">
        <v>85</v>
      </c>
      <c r="F10" s="12">
        <v>90</v>
      </c>
      <c r="G10" s="12">
        <f>E10+F10</f>
        <v>175</v>
      </c>
      <c r="H10" s="13">
        <f t="shared" si="4"/>
        <v>122.5</v>
      </c>
      <c r="I10" s="26">
        <v>3.6</v>
      </c>
      <c r="J10" s="26">
        <v>2.6</v>
      </c>
      <c r="K10" s="26">
        <v>0</v>
      </c>
      <c r="L10" s="26">
        <v>6.3</v>
      </c>
      <c r="M10" s="28">
        <v>0.088</v>
      </c>
      <c r="N10" s="26">
        <v>0.52</v>
      </c>
      <c r="O10" s="26">
        <v>2.4</v>
      </c>
      <c r="P10" s="28">
        <v>0.696</v>
      </c>
      <c r="Q10" s="26">
        <v>0.42</v>
      </c>
      <c r="R10" s="26">
        <v>0</v>
      </c>
      <c r="S10" s="28">
        <f t="shared" si="5"/>
        <v>16.624</v>
      </c>
      <c r="T10" s="28">
        <f t="shared" si="6"/>
        <v>4.9872</v>
      </c>
      <c r="U10" s="28">
        <f t="shared" si="7"/>
        <v>127.4872</v>
      </c>
      <c r="V10" s="32">
        <v>6</v>
      </c>
      <c r="W10" s="32"/>
    </row>
    <row r="11" s="1" customFormat="1" ht="30" customHeight="1" spans="1:23">
      <c r="A11" s="11" t="s">
        <v>32</v>
      </c>
      <c r="B11" s="11" t="s">
        <v>33</v>
      </c>
      <c r="C11" s="10">
        <v>1</v>
      </c>
      <c r="D11" s="10">
        <v>2</v>
      </c>
      <c r="E11" s="10">
        <v>90</v>
      </c>
      <c r="F11" s="10">
        <v>85</v>
      </c>
      <c r="G11" s="12">
        <f>E11+F11</f>
        <v>175</v>
      </c>
      <c r="H11" s="13">
        <f t="shared" si="4"/>
        <v>122.5</v>
      </c>
      <c r="I11" s="26">
        <v>3.3</v>
      </c>
      <c r="J11" s="24">
        <v>2.8</v>
      </c>
      <c r="K11" s="24">
        <v>0</v>
      </c>
      <c r="L11" s="24">
        <v>3.6</v>
      </c>
      <c r="M11" s="25">
        <v>0.088</v>
      </c>
      <c r="N11" s="24">
        <v>0.2</v>
      </c>
      <c r="O11" s="24">
        <v>0.12</v>
      </c>
      <c r="P11" s="24">
        <v>0.18</v>
      </c>
      <c r="Q11" s="24">
        <v>1.02</v>
      </c>
      <c r="R11" s="24">
        <v>0.3</v>
      </c>
      <c r="S11" s="28">
        <f t="shared" si="5"/>
        <v>11.608</v>
      </c>
      <c r="T11" s="28">
        <f t="shared" si="6"/>
        <v>3.4824</v>
      </c>
      <c r="U11" s="28">
        <f t="shared" si="7"/>
        <v>125.9824</v>
      </c>
      <c r="V11" s="32">
        <v>7</v>
      </c>
      <c r="W11" s="32"/>
    </row>
    <row r="12" s="1" customFormat="1" ht="30" customHeight="1" spans="1:23">
      <c r="A12" s="11" t="s">
        <v>34</v>
      </c>
      <c r="B12" s="11" t="s">
        <v>35</v>
      </c>
      <c r="C12" s="10">
        <v>1</v>
      </c>
      <c r="D12" s="10">
        <v>3</v>
      </c>
      <c r="E12" s="10">
        <v>90</v>
      </c>
      <c r="F12" s="10">
        <v>80</v>
      </c>
      <c r="G12" s="12">
        <f>E12+F12</f>
        <v>170</v>
      </c>
      <c r="H12" s="13">
        <f t="shared" si="4"/>
        <v>119</v>
      </c>
      <c r="I12" s="26">
        <v>3.1</v>
      </c>
      <c r="J12" s="24">
        <v>2.6</v>
      </c>
      <c r="K12" s="24">
        <v>0</v>
      </c>
      <c r="L12" s="24">
        <v>0.6</v>
      </c>
      <c r="M12" s="24">
        <v>0</v>
      </c>
      <c r="N12" s="24">
        <v>0</v>
      </c>
      <c r="O12" s="25">
        <v>1.248</v>
      </c>
      <c r="P12" s="25">
        <v>0.756</v>
      </c>
      <c r="Q12" s="24">
        <v>0.48</v>
      </c>
      <c r="R12" s="24">
        <v>0.42</v>
      </c>
      <c r="S12" s="28">
        <f t="shared" si="5"/>
        <v>9.204</v>
      </c>
      <c r="T12" s="28">
        <f t="shared" si="6"/>
        <v>2.7612</v>
      </c>
      <c r="U12" s="28">
        <f t="shared" si="7"/>
        <v>121.7612</v>
      </c>
      <c r="V12" s="32">
        <v>8</v>
      </c>
      <c r="W12" s="32"/>
    </row>
    <row r="13" s="1" customFormat="1" ht="30" customHeight="1" spans="1:23">
      <c r="A13" s="11" t="s">
        <v>36</v>
      </c>
      <c r="B13" s="11" t="s">
        <v>37</v>
      </c>
      <c r="C13" s="10">
        <v>2</v>
      </c>
      <c r="D13" s="10">
        <v>2</v>
      </c>
      <c r="E13" s="10">
        <v>85</v>
      </c>
      <c r="F13" s="10">
        <v>85</v>
      </c>
      <c r="G13" s="12">
        <f>SUM(E13:F13)</f>
        <v>170</v>
      </c>
      <c r="H13" s="14">
        <f t="shared" si="4"/>
        <v>119</v>
      </c>
      <c r="I13" s="26">
        <v>2.4</v>
      </c>
      <c r="J13" s="24">
        <v>2.4</v>
      </c>
      <c r="K13" s="24">
        <v>0.6</v>
      </c>
      <c r="L13" s="24">
        <v>0</v>
      </c>
      <c r="M13" s="25">
        <v>0.048</v>
      </c>
      <c r="N13" s="25">
        <v>0</v>
      </c>
      <c r="O13" s="25">
        <v>0.48</v>
      </c>
      <c r="P13" s="25">
        <v>0.78</v>
      </c>
      <c r="Q13" s="25">
        <v>0.036</v>
      </c>
      <c r="R13" s="25">
        <v>0</v>
      </c>
      <c r="S13" s="24">
        <f t="shared" si="5"/>
        <v>6.744</v>
      </c>
      <c r="T13" s="24">
        <f t="shared" si="6"/>
        <v>2.0232</v>
      </c>
      <c r="U13" s="24">
        <f t="shared" si="7"/>
        <v>121.0232</v>
      </c>
      <c r="V13" s="32">
        <v>9</v>
      </c>
      <c r="W13" s="32"/>
    </row>
    <row r="14" s="1" customFormat="1" ht="30" customHeight="1" spans="1:23">
      <c r="A14" s="11" t="s">
        <v>38</v>
      </c>
      <c r="B14" s="11" t="s">
        <v>39</v>
      </c>
      <c r="C14" s="12">
        <v>3</v>
      </c>
      <c r="D14" s="12">
        <v>1</v>
      </c>
      <c r="E14" s="12">
        <v>80</v>
      </c>
      <c r="F14" s="12">
        <v>90</v>
      </c>
      <c r="G14" s="12">
        <f>E14+F14</f>
        <v>170</v>
      </c>
      <c r="H14" s="13">
        <f t="shared" si="4"/>
        <v>119</v>
      </c>
      <c r="I14" s="26">
        <v>1.6</v>
      </c>
      <c r="J14" s="24">
        <v>1.2</v>
      </c>
      <c r="K14" s="24">
        <v>0.6</v>
      </c>
      <c r="L14" s="24">
        <v>0</v>
      </c>
      <c r="M14" s="25">
        <v>0.088</v>
      </c>
      <c r="N14" s="24">
        <v>0</v>
      </c>
      <c r="O14" s="25">
        <v>1.824</v>
      </c>
      <c r="P14" s="24">
        <v>0.18</v>
      </c>
      <c r="Q14" s="24">
        <v>0.48</v>
      </c>
      <c r="R14" s="26">
        <v>-0.03</v>
      </c>
      <c r="S14" s="28">
        <f t="shared" si="5"/>
        <v>5.942</v>
      </c>
      <c r="T14" s="28">
        <f t="shared" si="6"/>
        <v>1.7826</v>
      </c>
      <c r="U14" s="28">
        <f t="shared" si="7"/>
        <v>120.7826</v>
      </c>
      <c r="V14" s="32">
        <v>10</v>
      </c>
      <c r="W14" s="32"/>
    </row>
    <row r="15" s="1" customFormat="1" ht="30" customHeight="1" spans="1:23">
      <c r="A15" s="11" t="s">
        <v>40</v>
      </c>
      <c r="B15" s="11" t="s">
        <v>41</v>
      </c>
      <c r="C15" s="12">
        <v>3</v>
      </c>
      <c r="D15" s="12">
        <v>2</v>
      </c>
      <c r="E15" s="12">
        <v>80</v>
      </c>
      <c r="F15" s="12">
        <v>85</v>
      </c>
      <c r="G15" s="12">
        <f>E15+F15</f>
        <v>165</v>
      </c>
      <c r="H15" s="13">
        <f t="shared" si="4"/>
        <v>115.5</v>
      </c>
      <c r="I15" s="26">
        <v>2.2</v>
      </c>
      <c r="J15" s="26">
        <v>1.6</v>
      </c>
      <c r="K15" s="26">
        <v>5.4</v>
      </c>
      <c r="L15" s="26">
        <v>1.8</v>
      </c>
      <c r="M15" s="28">
        <v>0.168</v>
      </c>
      <c r="N15" s="26">
        <v>0</v>
      </c>
      <c r="O15" s="26">
        <v>0</v>
      </c>
      <c r="P15" s="28">
        <v>1.116</v>
      </c>
      <c r="Q15" s="26">
        <v>0.54</v>
      </c>
      <c r="R15" s="26">
        <v>0.54</v>
      </c>
      <c r="S15" s="28">
        <f t="shared" si="5"/>
        <v>13.364</v>
      </c>
      <c r="T15" s="28">
        <f t="shared" si="6"/>
        <v>4.0092</v>
      </c>
      <c r="U15" s="28">
        <f t="shared" si="7"/>
        <v>119.5092</v>
      </c>
      <c r="V15" s="32">
        <v>11</v>
      </c>
      <c r="W15" s="32"/>
    </row>
    <row r="16" s="1" customFormat="1" ht="30" customHeight="1" spans="1:23">
      <c r="A16" s="11" t="s">
        <v>38</v>
      </c>
      <c r="B16" s="11" t="s">
        <v>42</v>
      </c>
      <c r="C16" s="10">
        <v>1</v>
      </c>
      <c r="D16" s="10">
        <v>4</v>
      </c>
      <c r="E16" s="10">
        <v>90</v>
      </c>
      <c r="F16" s="10">
        <v>75</v>
      </c>
      <c r="G16" s="12">
        <f>E16+F16</f>
        <v>165</v>
      </c>
      <c r="H16" s="13">
        <f t="shared" si="4"/>
        <v>115.5</v>
      </c>
      <c r="I16" s="26">
        <v>2</v>
      </c>
      <c r="J16" s="24">
        <v>1</v>
      </c>
      <c r="K16" s="24">
        <v>0.6</v>
      </c>
      <c r="L16" s="24">
        <v>0</v>
      </c>
      <c r="M16" s="25">
        <v>0.008</v>
      </c>
      <c r="N16" s="24">
        <v>0</v>
      </c>
      <c r="O16" s="24">
        <v>1.62</v>
      </c>
      <c r="P16" s="25">
        <v>0.732</v>
      </c>
      <c r="Q16" s="24">
        <v>0.6</v>
      </c>
      <c r="R16" s="24">
        <v>0.33</v>
      </c>
      <c r="S16" s="28">
        <f t="shared" si="5"/>
        <v>6.89</v>
      </c>
      <c r="T16" s="28">
        <f t="shared" si="6"/>
        <v>2.067</v>
      </c>
      <c r="U16" s="28">
        <f t="shared" si="7"/>
        <v>117.567</v>
      </c>
      <c r="V16" s="32">
        <v>12</v>
      </c>
      <c r="W16" s="32"/>
    </row>
    <row r="17" s="1" customFormat="1" ht="30" customHeight="1" spans="1:23">
      <c r="A17" s="11" t="s">
        <v>19</v>
      </c>
      <c r="B17" s="11" t="s">
        <v>43</v>
      </c>
      <c r="C17" s="10">
        <v>6</v>
      </c>
      <c r="D17" s="10">
        <v>8</v>
      </c>
      <c r="E17" s="10">
        <v>65</v>
      </c>
      <c r="F17" s="10">
        <v>55</v>
      </c>
      <c r="G17" s="12">
        <f>E17+F17</f>
        <v>120</v>
      </c>
      <c r="H17" s="13">
        <f t="shared" si="4"/>
        <v>84</v>
      </c>
      <c r="I17" s="24">
        <v>1.8</v>
      </c>
      <c r="J17" s="24">
        <v>2</v>
      </c>
      <c r="K17" s="24">
        <v>0.6</v>
      </c>
      <c r="L17" s="29">
        <v>8.1</v>
      </c>
      <c r="M17" s="25">
        <v>0.008</v>
      </c>
      <c r="N17" s="24">
        <v>0</v>
      </c>
      <c r="O17" s="25">
        <v>2.196</v>
      </c>
      <c r="P17" s="24">
        <v>1.62</v>
      </c>
      <c r="Q17" s="24">
        <v>0.57</v>
      </c>
      <c r="R17" s="24">
        <v>0.6</v>
      </c>
      <c r="S17" s="28">
        <f t="shared" si="5"/>
        <v>17.494</v>
      </c>
      <c r="T17" s="28">
        <f t="shared" si="6"/>
        <v>5.2482</v>
      </c>
      <c r="U17" s="28">
        <f t="shared" si="7"/>
        <v>89.2482</v>
      </c>
      <c r="V17" s="32">
        <v>13</v>
      </c>
      <c r="W17" s="32"/>
    </row>
    <row r="18" ht="30" customHeight="1" spans="1:23">
      <c r="A18" s="11"/>
      <c r="B18" s="11"/>
      <c r="C18" s="15"/>
      <c r="D18" s="15"/>
      <c r="E18" s="15"/>
      <c r="F18" s="15"/>
      <c r="G18" s="12"/>
      <c r="H18" s="13"/>
      <c r="I18" s="26"/>
      <c r="J18" s="27"/>
      <c r="K18" s="27"/>
      <c r="L18" s="27"/>
      <c r="M18" s="27"/>
      <c r="N18" s="27"/>
      <c r="O18" s="27"/>
      <c r="P18" s="27"/>
      <c r="Q18" s="27"/>
      <c r="R18" s="27"/>
      <c r="S18" s="26"/>
      <c r="T18" s="26"/>
      <c r="U18" s="26"/>
      <c r="V18" s="32"/>
      <c r="W18" s="32"/>
    </row>
    <row r="19" spans="1:23">
      <c r="A19" s="16" t="s">
        <v>44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>
      <c r="A23" s="20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>
      <c r="A24" s="20"/>
      <c r="B24" s="20"/>
      <c r="C24" s="21"/>
      <c r="D24" s="21"/>
      <c r="E24" s="21"/>
      <c r="F24" s="22" t="s">
        <v>45</v>
      </c>
      <c r="G24" s="22"/>
      <c r="H24" s="22"/>
      <c r="I24" s="22"/>
      <c r="J24" s="2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>
      <c r="A25" s="20"/>
      <c r="B25" s="20"/>
      <c r="C25" s="21"/>
      <c r="D25" s="21"/>
      <c r="E25" s="21"/>
      <c r="F25" s="22"/>
      <c r="G25" s="22"/>
      <c r="H25" s="22"/>
      <c r="I25" s="22"/>
      <c r="J25" s="22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20"/>
      <c r="B26" s="20"/>
      <c r="C26" s="21"/>
      <c r="D26" s="21"/>
      <c r="E26" s="21"/>
      <c r="F26" s="21" t="s">
        <v>46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</sheetData>
  <sortState ref="A6:V16">
    <sortCondition ref="U6:U16" descending="1"/>
  </sortState>
  <mergeCells count="18">
    <mergeCell ref="C3:D3"/>
    <mergeCell ref="E3:F3"/>
    <mergeCell ref="I3:J3"/>
    <mergeCell ref="K3:L3"/>
    <mergeCell ref="M3:N3"/>
    <mergeCell ref="O3:P3"/>
    <mergeCell ref="Q3:R3"/>
    <mergeCell ref="A3:A4"/>
    <mergeCell ref="B3:B4"/>
    <mergeCell ref="G3:G4"/>
    <mergeCell ref="H3:H4"/>
    <mergeCell ref="S3:S4"/>
    <mergeCell ref="T3:T4"/>
    <mergeCell ref="U3:U4"/>
    <mergeCell ref="V3:V4"/>
    <mergeCell ref="W3:W4"/>
    <mergeCell ref="A1:W2"/>
    <mergeCell ref="A19:W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hp001</dc:creator>
  <cp:lastModifiedBy>青苔悬扬</cp:lastModifiedBy>
  <dcterms:created xsi:type="dcterms:W3CDTF">2024-09-14T01:12:00Z</dcterms:created>
  <dcterms:modified xsi:type="dcterms:W3CDTF">2024-09-18T07:17:42Z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0B7938D8D5CD40ADA600EAD95D73F81B_13</vt:lpwstr>
  </property>
  <property fmtid="{D5CDD505-2E9C-101B-9397-08002B2CF9AE}" pid="3" name="KSOProductBuildVer">
    <vt:lpwstr>2052-12.1.0.18240</vt:lpwstr>
  </property>
</Properties>
</file>